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งานหลัก\ITA\2569\OIT\O10 แผนการใช้จ่ายงบประมาณและการรายงานผล\"/>
    </mc:Choice>
  </mc:AlternateContent>
  <xr:revisionPtr revIDLastSave="0" documentId="13_ncr:1_{B78A64C0-70A0-496C-A0F8-C20ADF1CC28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รายงาน (2)" sheetId="3" r:id="rId1"/>
  </sheets>
  <definedNames>
    <definedName name="_xlnm.Print_Area" localSheetId="0">'รายงาน (2)'!$A$1:$J$38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4" i="3" l="1"/>
  <c r="H11" i="3"/>
  <c r="G23" i="3"/>
  <c r="G25" i="3" s="1"/>
  <c r="F23" i="3"/>
  <c r="F25" i="3" s="1"/>
  <c r="H33" i="3"/>
  <c r="G33" i="3"/>
  <c r="F33" i="3"/>
  <c r="E33" i="3"/>
  <c r="D33" i="3"/>
  <c r="E23" i="3"/>
  <c r="I23" i="3" s="1"/>
  <c r="D23" i="3"/>
  <c r="D25" i="3" s="1"/>
  <c r="H24" i="3"/>
  <c r="I32" i="3"/>
  <c r="H32" i="3"/>
  <c r="I22" i="3"/>
  <c r="H22" i="3"/>
  <c r="I21" i="3"/>
  <c r="H21" i="3"/>
  <c r="I30" i="3"/>
  <c r="H30" i="3"/>
  <c r="I19" i="3"/>
  <c r="H19" i="3"/>
  <c r="I20" i="3"/>
  <c r="H20" i="3"/>
  <c r="I17" i="3"/>
  <c r="H17" i="3"/>
  <c r="I16" i="3"/>
  <c r="H16" i="3"/>
  <c r="I15" i="3"/>
  <c r="H15" i="3"/>
  <c r="I10" i="3"/>
  <c r="H10" i="3"/>
  <c r="H23" i="3" s="1"/>
  <c r="H25" i="3" s="1"/>
  <c r="I18" i="3"/>
  <c r="H18" i="3"/>
  <c r="I14" i="3"/>
  <c r="H14" i="3"/>
  <c r="I13" i="3"/>
  <c r="H13" i="3"/>
  <c r="I11" i="3"/>
  <c r="E25" i="3" l="1"/>
  <c r="I25" i="3" s="1"/>
  <c r="I33" i="3"/>
</calcChain>
</file>

<file path=xl/sharedStrings.xml><?xml version="1.0" encoding="utf-8"?>
<sst xmlns="http://schemas.openxmlformats.org/spreadsheetml/2006/main" count="83" uniqueCount="56">
  <si>
    <t>ที่</t>
  </si>
  <si>
    <t>ชื่อโครงการ/กิจกรรม</t>
  </si>
  <si>
    <t>พ.ต.ท.</t>
  </si>
  <si>
    <t>ผลการดำเนินการ</t>
  </si>
  <si>
    <t>แนวทางการ</t>
  </si>
  <si>
    <t>แก้ไข</t>
  </si>
  <si>
    <t>คิดเป็นร้อยละ</t>
  </si>
  <si>
    <t>งบประมาณที่ได้รับ</t>
  </si>
  <si>
    <t>ผลการเบิกจ่าย</t>
  </si>
  <si>
    <t>ปัญหา/อุปสรรค</t>
  </si>
  <si>
    <t>ดำเนินการเบิกจ่ายปกติ</t>
  </si>
  <si>
    <t xml:space="preserve">ดำเนินการเบิกจ่ายปกติ </t>
  </si>
  <si>
    <t xml:space="preserve">ดำเนินการเบิกจ่ายปกติ  </t>
  </si>
  <si>
    <t>หน่วยปรับแผน</t>
  </si>
  <si>
    <t>คงเหลือ</t>
  </si>
  <si>
    <t>ไตรมาส 1</t>
  </si>
  <si>
    <t>ไตรมาส 2</t>
  </si>
  <si>
    <t>งบประมาณไม่เพียงพอ ปรับงบจากค่าน้ำมัน 100,000 บาท เป็นค่าสาธารณูปโภค</t>
  </si>
  <si>
    <t>งบประมาณไม่เพียงพอ ปรับงบจากค่าน้ำมัน 56,200 บาท เป็นค่าจ้างเหมาบริการ</t>
  </si>
  <si>
    <t>ดำเนินการเบิกจ่าย ไตรมาส 3 - 4</t>
  </si>
  <si>
    <t xml:space="preserve">             ( ณัฐ  สวนเส )</t>
  </si>
  <si>
    <t xml:space="preserve">                   สว.อก.สภ.แม่ท้อ</t>
  </si>
  <si>
    <t>ผู้ส่งรายงาน</t>
  </si>
  <si>
    <t xml:space="preserve">                                ผกก.สภ.แม่ท้อ</t>
  </si>
  <si>
    <t xml:space="preserve">                              ( เจษฎา  ท่าโพธิ์ )</t>
  </si>
  <si>
    <t>ไม่มีปัญหา / ข้อขัดข้อง</t>
  </si>
  <si>
    <t xml:space="preserve">              พ.ต.อ.</t>
  </si>
  <si>
    <t xml:space="preserve">                                                                ผู้ตรวจรายงาน</t>
  </si>
  <si>
    <t>พ.ร.บ.งบประมาณรายจ่ายประจำปีงบประมาณ พ.ศ.2569</t>
  </si>
  <si>
    <t>โครงการ : การบังคับใช้กฎหมาย อำนวยความยุติธรรมและบริการประชาชน</t>
  </si>
  <si>
    <t>กิจกรรมการบังคับใช้กฎหมายและบริการประชาชน</t>
  </si>
  <si>
    <t xml:space="preserve"> ค่าตอบแทนชันสูตรพลิกศพ</t>
  </si>
  <si>
    <t xml:space="preserve"> ค่าตอบแทนนักจิตวิทยา</t>
  </si>
  <si>
    <t xml:space="preserve">  OT</t>
  </si>
  <si>
    <t xml:space="preserve">  ค่าเบี้ยเลี้ยง ค่าที่พัก</t>
  </si>
  <si>
    <t xml:space="preserve">  ค่าซ่อมแซมยานพาหนะ</t>
  </si>
  <si>
    <t xml:space="preserve">  ค่าจ้างเหมาบริการ</t>
  </si>
  <si>
    <t xml:space="preserve">  ค่าน้ำมันเชื้อเพลิง</t>
  </si>
  <si>
    <t xml:space="preserve">  ค่าวัสดุสำนักงาน</t>
  </si>
  <si>
    <t xml:space="preserve">  ค่าวัสดุจราจร</t>
  </si>
  <si>
    <t xml:space="preserve">  ค่าอาหารผู้ต้องหา</t>
  </si>
  <si>
    <t xml:space="preserve">  ค่าสาธาณูปโภค</t>
  </si>
  <si>
    <t>รายงานผลการใช้จ่ายงบประมาณ ไตรมาส 1-2</t>
  </si>
  <si>
    <t>ประจำปีงบประมาณ พ.ศ.2569</t>
  </si>
  <si>
    <t>สถานีตำรวจภูธรแม่ท้อ</t>
  </si>
  <si>
    <t xml:space="preserve"> ค่าส่งหมายเรียกพยาน</t>
  </si>
  <si>
    <t>รวมตอบแทนใช้สอย และวัสดุ</t>
  </si>
  <si>
    <t>รวมงบดำเนินงาน</t>
  </si>
  <si>
    <t>โครงการ : ปฏิรูประบบงานตำรวจ</t>
  </si>
  <si>
    <t>กิจกรรมการปฏิรูประบบงานสอบสวนและการบังคับใช้กฎหมาย</t>
  </si>
  <si>
    <t>โครงการเพิ่มประสิทธิภาพงานป้องกันปราบปรามอาชญากรรม</t>
  </si>
  <si>
    <t>สำหรับงานสอบสวน</t>
  </si>
  <si>
    <t>สำหรับงานป้องกันปราบปรามอาชญากรรม</t>
  </si>
  <si>
    <t xml:space="preserve">     - ค่าตอบแทนใช้สอย และวัสดุ</t>
  </si>
  <si>
    <t xml:space="preserve"> ค่าตอบแทนแทนพยาน</t>
  </si>
  <si>
    <t xml:space="preserve"> ค่าใช้จ่ายคุ้มครองพยาน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</si>
</sst>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sz val="9"/>
      <color theme="1"/>
      <name val="Angsana New"/>
      <family val="1"/>
    </font>
    <font>
      <sz val="11"/>
      <color rgb="FFFF0000"/>
      <name val="Angsana New"/>
      <family val="1"/>
    </font>
    <font>
      <b/>
      <sz val="12"/>
      <name val="Angsana New"/>
      <family val="1"/>
    </font>
    <font>
      <b/>
      <sz val="12"/>
      <color theme="1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2" borderId="0" xfId="0" applyFill="1"/>
    <xf numFmtId="49" fontId="2" fillId="0" borderId="0" xfId="0" applyNumberFormat="1" applyFont="1" applyAlignment="1">
      <alignment horizontal="center"/>
    </xf>
    <xf numFmtId="0" fontId="3" fillId="0" borderId="0" xfId="0" applyFont="1"/>
    <xf numFmtId="0" fontId="7" fillId="2" borderId="0" xfId="0" applyFont="1" applyFill="1" applyAlignment="1">
      <alignment horizontal="center"/>
    </xf>
    <xf numFmtId="0" fontId="7" fillId="2" borderId="0" xfId="0" applyFont="1" applyFill="1"/>
    <xf numFmtId="0" fontId="6" fillId="2" borderId="0" xfId="0" applyFont="1" applyFill="1"/>
    <xf numFmtId="49" fontId="6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7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0" fontId="7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43" fontId="6" fillId="2" borderId="1" xfId="1" applyFont="1" applyFill="1" applyBorder="1" applyAlignment="1">
      <alignment horizontal="center"/>
    </xf>
    <xf numFmtId="15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right"/>
    </xf>
    <xf numFmtId="43" fontId="6" fillId="2" borderId="1" xfId="1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center"/>
    </xf>
    <xf numFmtId="15" fontId="9" fillId="3" borderId="1" xfId="0" applyNumberFormat="1" applyFont="1" applyFill="1" applyBorder="1" applyAlignment="1">
      <alignment horizontal="center"/>
    </xf>
    <xf numFmtId="4" fontId="6" fillId="2" borderId="12" xfId="0" applyNumberFormat="1" applyFont="1" applyFill="1" applyBorder="1" applyAlignment="1">
      <alignment vertical="center"/>
    </xf>
    <xf numFmtId="0" fontId="4" fillId="6" borderId="7" xfId="0" applyFont="1" applyFill="1" applyBorder="1" applyAlignment="1">
      <alignment horizontal="center" vertical="center"/>
    </xf>
    <xf numFmtId="49" fontId="4" fillId="6" borderId="7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49" fontId="4" fillId="6" borderId="10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49" fontId="4" fillId="6" borderId="11" xfId="0" applyNumberFormat="1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10" fillId="7" borderId="5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center" vertical="center"/>
    </xf>
    <xf numFmtId="0" fontId="8" fillId="8" borderId="5" xfId="0" applyFont="1" applyFill="1" applyBorder="1" applyAlignment="1">
      <alignment horizontal="left" vertical="center"/>
    </xf>
    <xf numFmtId="0" fontId="6" fillId="8" borderId="1" xfId="0" applyFont="1" applyFill="1" applyBorder="1"/>
    <xf numFmtId="0" fontId="4" fillId="8" borderId="6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9" borderId="1" xfId="0" applyFont="1" applyFill="1" applyBorder="1"/>
    <xf numFmtId="0" fontId="6" fillId="9" borderId="1" xfId="0" applyFont="1" applyFill="1" applyBorder="1"/>
    <xf numFmtId="15" fontId="6" fillId="9" borderId="1" xfId="0" applyNumberFormat="1" applyFont="1" applyFill="1" applyBorder="1" applyAlignment="1">
      <alignment horizontal="center"/>
    </xf>
    <xf numFmtId="15" fontId="9" fillId="9" borderId="1" xfId="0" applyNumberFormat="1" applyFont="1" applyFill="1" applyBorder="1" applyAlignment="1">
      <alignment horizontal="center"/>
    </xf>
    <xf numFmtId="0" fontId="6" fillId="4" borderId="1" xfId="0" applyFont="1" applyFill="1" applyBorder="1"/>
    <xf numFmtId="0" fontId="4" fillId="5" borderId="2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left"/>
    </xf>
    <xf numFmtId="0" fontId="11" fillId="8" borderId="5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/>
    </xf>
    <xf numFmtId="0" fontId="12" fillId="5" borderId="1" xfId="0" applyFont="1" applyFill="1" applyBorder="1" applyAlignment="1">
      <alignment horizontal="center"/>
    </xf>
    <xf numFmtId="4" fontId="5" fillId="9" borderId="1" xfId="0" applyNumberFormat="1" applyFont="1" applyFill="1" applyBorder="1" applyAlignment="1">
      <alignment horizontal="right"/>
    </xf>
    <xf numFmtId="43" fontId="5" fillId="9" borderId="1" xfId="1" applyFont="1" applyFill="1" applyBorder="1" applyAlignment="1">
      <alignment horizontal="right"/>
    </xf>
    <xf numFmtId="43" fontId="5" fillId="9" borderId="1" xfId="1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4" fillId="2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11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516636</xdr:colOff>
      <xdr:row>34</xdr:row>
      <xdr:rowOff>32306</xdr:rowOff>
    </xdr:from>
    <xdr:to>
      <xdr:col>3</xdr:col>
      <xdr:colOff>49870</xdr:colOff>
      <xdr:row>36</xdr:row>
      <xdr:rowOff>73453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0958B-F6FD-4C3D-8FB6-D9C16CBE4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12186" y="10043081"/>
          <a:ext cx="1162010" cy="631696"/>
        </a:xfrm>
        <a:prstGeom prst="rect">
          <a:avLst/>
        </a:prstGeom>
      </xdr:spPr>
    </xdr:pic>
    <xdr:clientData/>
  </xdr:twoCellAnchor>
  <xdr:twoCellAnchor editAs="oneCell">
    <xdr:from>
      <xdr:col>6</xdr:col>
      <xdr:colOff>814552</xdr:colOff>
      <xdr:row>35</xdr:row>
      <xdr:rowOff>2262</xdr:rowOff>
    </xdr:from>
    <xdr:to>
      <xdr:col>8</xdr:col>
      <xdr:colOff>165994</xdr:colOff>
      <xdr:row>35</xdr:row>
      <xdr:rowOff>210207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4137A4-7439-490F-A1FF-A4015144A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2602" y="10308312"/>
          <a:ext cx="1294542" cy="2079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89"/>
  <sheetViews>
    <sheetView tabSelected="1" view="pageBreakPreview" topLeftCell="A22" zoomScaleNormal="70" zoomScaleSheetLayoutView="100" workbookViewId="0">
      <selection activeCell="D32" sqref="D32"/>
    </sheetView>
  </sheetViews>
  <sheetFormatPr defaultRowHeight="21.75"/>
  <cols>
    <col min="1" max="1" width="7" style="1" customWidth="1"/>
    <col min="2" max="2" width="46.7109375" customWidth="1"/>
    <col min="3" max="3" width="24.42578125" style="2" customWidth="1"/>
    <col min="4" max="4" width="16.5703125" style="4" customWidth="1"/>
    <col min="5" max="5" width="15.85546875" style="4" customWidth="1"/>
    <col min="6" max="6" width="14.5703125" style="4" customWidth="1"/>
    <col min="7" max="8" width="14.5703125" style="1" customWidth="1"/>
    <col min="9" max="9" width="13.5703125" customWidth="1"/>
    <col min="10" max="10" width="41.42578125" style="5" customWidth="1"/>
  </cols>
  <sheetData>
    <row r="1" spans="1:10" s="3" customFormat="1" ht="24" customHeight="1">
      <c r="A1" s="72" t="s">
        <v>42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s="3" customFormat="1" ht="24" customHeight="1">
      <c r="A2" s="72" t="s">
        <v>44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s="3" customFormat="1" ht="24" customHeight="1">
      <c r="A3" s="72" t="s">
        <v>43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24" customHeight="1">
      <c r="A4" s="73" t="s">
        <v>0</v>
      </c>
      <c r="B4" s="74" t="s">
        <v>1</v>
      </c>
      <c r="C4" s="30"/>
      <c r="D4" s="31"/>
      <c r="E4" s="31"/>
      <c r="F4" s="75" t="s">
        <v>8</v>
      </c>
      <c r="G4" s="76"/>
      <c r="H4" s="32"/>
      <c r="I4" s="33"/>
      <c r="J4" s="33" t="s">
        <v>9</v>
      </c>
    </row>
    <row r="5" spans="1:10" ht="16.5" customHeight="1">
      <c r="A5" s="73"/>
      <c r="B5" s="74"/>
      <c r="C5" s="34" t="s">
        <v>3</v>
      </c>
      <c r="D5" s="35" t="s">
        <v>7</v>
      </c>
      <c r="E5" s="35" t="s">
        <v>13</v>
      </c>
      <c r="F5" s="77"/>
      <c r="G5" s="78"/>
      <c r="H5" s="36" t="s">
        <v>14</v>
      </c>
      <c r="I5" s="36" t="s">
        <v>6</v>
      </c>
      <c r="J5" s="36" t="s">
        <v>4</v>
      </c>
    </row>
    <row r="6" spans="1:10" ht="28.5" customHeight="1">
      <c r="A6" s="73"/>
      <c r="B6" s="74"/>
      <c r="C6" s="37"/>
      <c r="D6" s="38"/>
      <c r="E6" s="38"/>
      <c r="F6" s="38" t="s">
        <v>15</v>
      </c>
      <c r="G6" s="39" t="s">
        <v>16</v>
      </c>
      <c r="H6" s="40"/>
      <c r="I6" s="40"/>
      <c r="J6" s="40" t="s">
        <v>5</v>
      </c>
    </row>
    <row r="7" spans="1:10" ht="24" customHeight="1">
      <c r="A7" s="15"/>
      <c r="B7" s="41" t="s">
        <v>28</v>
      </c>
      <c r="C7" s="18"/>
      <c r="D7" s="17"/>
      <c r="E7" s="15"/>
      <c r="F7" s="15"/>
      <c r="G7" s="15"/>
      <c r="H7" s="15"/>
      <c r="I7" s="18"/>
      <c r="J7" s="19"/>
    </row>
    <row r="8" spans="1:10" ht="24" customHeight="1">
      <c r="A8" s="42"/>
      <c r="B8" s="43" t="s">
        <v>29</v>
      </c>
      <c r="C8" s="44"/>
      <c r="D8" s="45"/>
      <c r="E8" s="42"/>
      <c r="F8" s="42"/>
      <c r="G8" s="42"/>
      <c r="H8" s="42"/>
      <c r="I8" s="46"/>
      <c r="J8" s="47"/>
    </row>
    <row r="9" spans="1:10" ht="24" customHeight="1">
      <c r="A9" s="48"/>
      <c r="B9" s="49" t="s">
        <v>30</v>
      </c>
      <c r="C9" s="50"/>
      <c r="D9" s="51"/>
      <c r="E9" s="48"/>
      <c r="F9" s="48"/>
      <c r="G9" s="48"/>
      <c r="H9" s="48"/>
      <c r="I9" s="50"/>
      <c r="J9" s="52"/>
    </row>
    <row r="10" spans="1:10" ht="24" customHeight="1">
      <c r="A10" s="20">
        <v>1</v>
      </c>
      <c r="B10" s="16" t="s">
        <v>33</v>
      </c>
      <c r="C10" s="16" t="s">
        <v>11</v>
      </c>
      <c r="D10" s="25">
        <v>900000</v>
      </c>
      <c r="E10" s="25">
        <v>900000</v>
      </c>
      <c r="F10" s="26">
        <v>316320</v>
      </c>
      <c r="G10" s="26">
        <v>269680</v>
      </c>
      <c r="H10" s="22">
        <f>E10-F10-G10</f>
        <v>314000</v>
      </c>
      <c r="I10" s="27">
        <f>(F10+G10)*100/E10</f>
        <v>65.111111111111114</v>
      </c>
      <c r="J10" s="23" t="s">
        <v>25</v>
      </c>
    </row>
    <row r="11" spans="1:10" ht="24" customHeight="1">
      <c r="A11" s="20">
        <v>2</v>
      </c>
      <c r="B11" s="16" t="s">
        <v>54</v>
      </c>
      <c r="C11" s="16" t="s">
        <v>19</v>
      </c>
      <c r="D11" s="29">
        <v>36200</v>
      </c>
      <c r="E11" s="29">
        <v>36200</v>
      </c>
      <c r="F11" s="22">
        <v>8400</v>
      </c>
      <c r="G11" s="22">
        <v>9000</v>
      </c>
      <c r="H11" s="22">
        <f>E11-F11-G11</f>
        <v>18800</v>
      </c>
      <c r="I11" s="24">
        <f>(F11+G11)*100/E11</f>
        <v>48.066298342541437</v>
      </c>
      <c r="J11" s="23" t="s">
        <v>25</v>
      </c>
    </row>
    <row r="12" spans="1:10" ht="24" customHeight="1">
      <c r="A12" s="20">
        <v>3</v>
      </c>
      <c r="B12" s="16" t="s">
        <v>55</v>
      </c>
      <c r="C12" s="16" t="s">
        <v>19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 t="s">
        <v>25</v>
      </c>
    </row>
    <row r="13" spans="1:10" ht="24" customHeight="1">
      <c r="A13" s="20">
        <v>4</v>
      </c>
      <c r="B13" s="16" t="s">
        <v>32</v>
      </c>
      <c r="C13" s="16" t="s">
        <v>19</v>
      </c>
      <c r="D13" s="25">
        <v>2200</v>
      </c>
      <c r="E13" s="25">
        <v>2200</v>
      </c>
      <c r="F13" s="22">
        <v>0</v>
      </c>
      <c r="G13" s="22">
        <v>0</v>
      </c>
      <c r="H13" s="22">
        <f>E13</f>
        <v>2200</v>
      </c>
      <c r="I13" s="24">
        <f t="shared" ref="I13" si="0">(F13+G13)*100/E13</f>
        <v>0</v>
      </c>
      <c r="J13" s="23" t="s">
        <v>25</v>
      </c>
    </row>
    <row r="14" spans="1:10" ht="24" customHeight="1">
      <c r="A14" s="20">
        <v>5</v>
      </c>
      <c r="B14" s="16" t="s">
        <v>31</v>
      </c>
      <c r="C14" s="16" t="s">
        <v>10</v>
      </c>
      <c r="D14" s="26">
        <v>45600</v>
      </c>
      <c r="E14" s="26">
        <v>45600</v>
      </c>
      <c r="F14" s="22">
        <v>0</v>
      </c>
      <c r="G14" s="22">
        <v>7200</v>
      </c>
      <c r="H14" s="22">
        <f>E14-G14</f>
        <v>38400</v>
      </c>
      <c r="I14" s="24">
        <f>G14*100/E14</f>
        <v>15.789473684210526</v>
      </c>
      <c r="J14" s="23" t="s">
        <v>25</v>
      </c>
    </row>
    <row r="15" spans="1:10" ht="24" customHeight="1">
      <c r="A15" s="20">
        <v>6</v>
      </c>
      <c r="B15" s="16" t="s">
        <v>34</v>
      </c>
      <c r="C15" s="16" t="s">
        <v>19</v>
      </c>
      <c r="D15" s="25">
        <v>103200</v>
      </c>
      <c r="E15" s="25">
        <v>103200</v>
      </c>
      <c r="F15" s="26">
        <v>0</v>
      </c>
      <c r="G15" s="26">
        <v>0</v>
      </c>
      <c r="H15" s="22">
        <f>E15-F15-G15</f>
        <v>103200</v>
      </c>
      <c r="I15" s="27">
        <f>(F15+G15)*100/E15</f>
        <v>0</v>
      </c>
      <c r="J15" s="23" t="s">
        <v>25</v>
      </c>
    </row>
    <row r="16" spans="1:10" ht="24" customHeight="1">
      <c r="A16" s="20">
        <v>7</v>
      </c>
      <c r="B16" s="16" t="s">
        <v>35</v>
      </c>
      <c r="C16" s="16" t="s">
        <v>19</v>
      </c>
      <c r="D16" s="25">
        <v>18000</v>
      </c>
      <c r="E16" s="25">
        <v>18000</v>
      </c>
      <c r="F16" s="26">
        <v>0</v>
      </c>
      <c r="G16" s="26">
        <v>0</v>
      </c>
      <c r="H16" s="22">
        <f>E16-F16-G16</f>
        <v>18000</v>
      </c>
      <c r="I16" s="27">
        <f>(F16+G16)*100/E16</f>
        <v>0</v>
      </c>
      <c r="J16" s="23" t="s">
        <v>25</v>
      </c>
    </row>
    <row r="17" spans="1:10" ht="24" customHeight="1">
      <c r="A17" s="20">
        <v>8</v>
      </c>
      <c r="B17" s="16" t="s">
        <v>36</v>
      </c>
      <c r="C17" s="16" t="s">
        <v>11</v>
      </c>
      <c r="D17" s="25">
        <v>39800</v>
      </c>
      <c r="E17" s="25">
        <v>96000</v>
      </c>
      <c r="F17" s="26">
        <v>24000</v>
      </c>
      <c r="G17" s="26">
        <v>24000</v>
      </c>
      <c r="H17" s="22">
        <f>E17-F17-G17</f>
        <v>48000</v>
      </c>
      <c r="I17" s="27">
        <f>(F17+G17)*100/E17</f>
        <v>50</v>
      </c>
      <c r="J17" s="28" t="s">
        <v>18</v>
      </c>
    </row>
    <row r="18" spans="1:10" ht="24" customHeight="1">
      <c r="A18" s="20">
        <v>9</v>
      </c>
      <c r="B18" s="16" t="s">
        <v>45</v>
      </c>
      <c r="C18" s="16" t="s">
        <v>19</v>
      </c>
      <c r="D18" s="26">
        <v>2600</v>
      </c>
      <c r="E18" s="26">
        <v>2600</v>
      </c>
      <c r="F18" s="22">
        <v>0</v>
      </c>
      <c r="G18" s="22">
        <v>0</v>
      </c>
      <c r="H18" s="22">
        <f>E18</f>
        <v>2600</v>
      </c>
      <c r="I18" s="24">
        <f t="shared" ref="I18" si="1">(F18+G18)*100/E14</f>
        <v>0</v>
      </c>
      <c r="J18" s="23" t="s">
        <v>25</v>
      </c>
    </row>
    <row r="19" spans="1:10" ht="24" customHeight="1">
      <c r="A19" s="20">
        <v>10</v>
      </c>
      <c r="B19" s="16" t="s">
        <v>38</v>
      </c>
      <c r="C19" s="16" t="s">
        <v>19</v>
      </c>
      <c r="D19" s="25">
        <v>7000</v>
      </c>
      <c r="E19" s="25">
        <v>7000</v>
      </c>
      <c r="F19" s="26">
        <v>0</v>
      </c>
      <c r="G19" s="26">
        <v>0</v>
      </c>
      <c r="H19" s="22">
        <f>E19-F19-G19</f>
        <v>7000</v>
      </c>
      <c r="I19" s="27">
        <f t="shared" ref="I19:I25" si="2">(F19+G19)*100/E19</f>
        <v>0</v>
      </c>
      <c r="J19" s="23" t="s">
        <v>25</v>
      </c>
    </row>
    <row r="20" spans="1:10" ht="24" customHeight="1">
      <c r="A20" s="20">
        <v>11</v>
      </c>
      <c r="B20" s="16" t="s">
        <v>37</v>
      </c>
      <c r="C20" s="16" t="s">
        <v>11</v>
      </c>
      <c r="D20" s="25">
        <v>1134300</v>
      </c>
      <c r="E20" s="25">
        <v>978100</v>
      </c>
      <c r="F20" s="26">
        <v>232027.5</v>
      </c>
      <c r="G20" s="26">
        <v>217525.7</v>
      </c>
      <c r="H20" s="22">
        <f>E20-F20-G20</f>
        <v>528546.80000000005</v>
      </c>
      <c r="I20" s="27">
        <f t="shared" si="2"/>
        <v>45.961885287802886</v>
      </c>
      <c r="J20" s="23" t="s">
        <v>25</v>
      </c>
    </row>
    <row r="21" spans="1:10" ht="24" customHeight="1">
      <c r="A21" s="20">
        <v>12</v>
      </c>
      <c r="B21" s="16" t="s">
        <v>39</v>
      </c>
      <c r="C21" s="16" t="s">
        <v>11</v>
      </c>
      <c r="D21" s="25">
        <v>5000</v>
      </c>
      <c r="E21" s="25">
        <v>5000</v>
      </c>
      <c r="F21" s="26">
        <v>0</v>
      </c>
      <c r="G21" s="26">
        <v>4547.5</v>
      </c>
      <c r="H21" s="22">
        <f>E21-F21-G21</f>
        <v>452.5</v>
      </c>
      <c r="I21" s="27">
        <f t="shared" si="2"/>
        <v>90.95</v>
      </c>
      <c r="J21" s="23" t="s">
        <v>25</v>
      </c>
    </row>
    <row r="22" spans="1:10" ht="24" customHeight="1">
      <c r="A22" s="20">
        <v>13</v>
      </c>
      <c r="B22" s="16" t="s">
        <v>40</v>
      </c>
      <c r="C22" s="16" t="s">
        <v>11</v>
      </c>
      <c r="D22" s="25">
        <v>168200</v>
      </c>
      <c r="E22" s="25">
        <v>168200</v>
      </c>
      <c r="F22" s="26">
        <v>0</v>
      </c>
      <c r="G22" s="26">
        <v>11000</v>
      </c>
      <c r="H22" s="22">
        <f>E22-F22-G22</f>
        <v>157200</v>
      </c>
      <c r="I22" s="27">
        <f t="shared" si="2"/>
        <v>6.5398335315101068</v>
      </c>
      <c r="J22" s="23" t="s">
        <v>25</v>
      </c>
    </row>
    <row r="23" spans="1:10" ht="24" customHeight="1">
      <c r="A23" s="20"/>
      <c r="B23" s="53" t="s">
        <v>46</v>
      </c>
      <c r="C23" s="54"/>
      <c r="D23" s="66">
        <f>SUM(D10:D22)</f>
        <v>2462100</v>
      </c>
      <c r="E23" s="66">
        <f>SUM(E10:E22)</f>
        <v>2362100</v>
      </c>
      <c r="F23" s="67">
        <f>SUM(F10:F22)</f>
        <v>580747.5</v>
      </c>
      <c r="G23" s="67">
        <f>SUM(G10:G22)</f>
        <v>542953.19999999995</v>
      </c>
      <c r="H23" s="68">
        <f>SUM(H10:H22)</f>
        <v>1238399.3</v>
      </c>
      <c r="I23" s="69">
        <f t="shared" si="2"/>
        <v>47.572105330002962</v>
      </c>
      <c r="J23" s="55"/>
    </row>
    <row r="24" spans="1:10" ht="24" customHeight="1">
      <c r="A24" s="20">
        <v>14</v>
      </c>
      <c r="B24" s="16" t="s">
        <v>41</v>
      </c>
      <c r="C24" s="16" t="s">
        <v>12</v>
      </c>
      <c r="D24" s="25">
        <v>51800</v>
      </c>
      <c r="E24" s="25">
        <v>151800</v>
      </c>
      <c r="F24" s="26">
        <v>42706.47</v>
      </c>
      <c r="G24" s="26">
        <v>56844.15</v>
      </c>
      <c r="H24" s="22">
        <f>E24-F24-G24</f>
        <v>52249.38</v>
      </c>
      <c r="I24" s="27">
        <f t="shared" si="2"/>
        <v>65.580118577075098</v>
      </c>
      <c r="J24" s="28" t="s">
        <v>17</v>
      </c>
    </row>
    <row r="25" spans="1:10" ht="24" customHeight="1">
      <c r="A25" s="20"/>
      <c r="B25" s="53" t="s">
        <v>47</v>
      </c>
      <c r="C25" s="54"/>
      <c r="D25" s="66">
        <f>D23+D24</f>
        <v>2513900</v>
      </c>
      <c r="E25" s="66">
        <f>E23+E24</f>
        <v>2513900</v>
      </c>
      <c r="F25" s="67">
        <f>F23+F24</f>
        <v>623453.97</v>
      </c>
      <c r="G25" s="67">
        <f>G23+G24</f>
        <v>599797.35</v>
      </c>
      <c r="H25" s="68">
        <f>H23+H24</f>
        <v>1290648.68</v>
      </c>
      <c r="I25" s="69">
        <f t="shared" si="2"/>
        <v>48.659505946935035</v>
      </c>
      <c r="J25" s="56"/>
    </row>
    <row r="26" spans="1:10" ht="24" customHeight="1">
      <c r="A26" s="42"/>
      <c r="B26" s="63" t="s">
        <v>48</v>
      </c>
      <c r="C26" s="46"/>
      <c r="D26" s="45"/>
      <c r="E26" s="42"/>
      <c r="F26" s="42"/>
      <c r="G26" s="42"/>
      <c r="H26" s="42"/>
      <c r="I26" s="46"/>
      <c r="J26" s="47"/>
    </row>
    <row r="27" spans="1:10" ht="24" customHeight="1">
      <c r="A27" s="48"/>
      <c r="B27" s="64" t="s">
        <v>49</v>
      </c>
      <c r="C27" s="57"/>
      <c r="D27" s="51"/>
      <c r="E27" s="48"/>
      <c r="F27" s="48"/>
      <c r="G27" s="48"/>
      <c r="H27" s="48"/>
      <c r="I27" s="50"/>
      <c r="J27" s="52"/>
    </row>
    <row r="28" spans="1:10" ht="23.25" customHeight="1">
      <c r="A28" s="15"/>
      <c r="B28" s="65" t="s">
        <v>50</v>
      </c>
      <c r="C28" s="58"/>
      <c r="D28" s="59"/>
      <c r="E28" s="60"/>
      <c r="F28" s="60"/>
      <c r="G28" s="60"/>
      <c r="H28" s="60"/>
      <c r="I28" s="58"/>
      <c r="J28" s="61"/>
    </row>
    <row r="29" spans="1:10" ht="23.25" customHeight="1">
      <c r="A29" s="15"/>
      <c r="B29" s="62" t="s">
        <v>51</v>
      </c>
      <c r="C29" s="18"/>
      <c r="D29" s="17"/>
      <c r="E29" s="15"/>
      <c r="F29" s="15"/>
      <c r="G29" s="15"/>
      <c r="H29" s="15"/>
      <c r="I29" s="18"/>
      <c r="J29" s="19"/>
    </row>
    <row r="30" spans="1:10" ht="23.25" customHeight="1">
      <c r="A30" s="20">
        <v>15</v>
      </c>
      <c r="B30" s="16" t="s">
        <v>53</v>
      </c>
      <c r="C30" s="16" t="s">
        <v>19</v>
      </c>
      <c r="D30" s="25">
        <v>35600</v>
      </c>
      <c r="E30" s="25">
        <v>35600</v>
      </c>
      <c r="F30" s="26">
        <v>0</v>
      </c>
      <c r="G30" s="26">
        <v>0</v>
      </c>
      <c r="H30" s="22">
        <f t="shared" ref="H30" si="3">E30-F30-G30</f>
        <v>35600</v>
      </c>
      <c r="I30" s="27">
        <f t="shared" ref="I30:I33" si="4">(F30+G30)*100/E30</f>
        <v>0</v>
      </c>
      <c r="J30" s="23" t="s">
        <v>25</v>
      </c>
    </row>
    <row r="31" spans="1:10" ht="23.25" customHeight="1">
      <c r="A31" s="20"/>
      <c r="B31" s="62" t="s">
        <v>52</v>
      </c>
      <c r="C31" s="16"/>
      <c r="D31" s="25"/>
      <c r="E31" s="25"/>
      <c r="F31" s="26"/>
      <c r="G31" s="26"/>
      <c r="H31" s="22"/>
      <c r="I31" s="27"/>
      <c r="J31" s="23"/>
    </row>
    <row r="32" spans="1:10" ht="23.25" customHeight="1">
      <c r="A32" s="20">
        <v>16</v>
      </c>
      <c r="B32" s="16" t="s">
        <v>53</v>
      </c>
      <c r="C32" s="16" t="s">
        <v>19</v>
      </c>
      <c r="D32" s="25">
        <v>42900</v>
      </c>
      <c r="E32" s="25">
        <v>42900</v>
      </c>
      <c r="F32" s="26">
        <v>0</v>
      </c>
      <c r="G32" s="26">
        <v>0</v>
      </c>
      <c r="H32" s="22">
        <f>E32-F32-G32</f>
        <v>42900</v>
      </c>
      <c r="I32" s="27">
        <f>(F32+G32)*100/E32</f>
        <v>0</v>
      </c>
      <c r="J32" s="23" t="s">
        <v>25</v>
      </c>
    </row>
    <row r="33" spans="1:10" ht="23.25" customHeight="1">
      <c r="A33" s="21"/>
      <c r="B33" s="53" t="s">
        <v>47</v>
      </c>
      <c r="C33" s="53"/>
      <c r="D33" s="68">
        <f>D30+D32</f>
        <v>78500</v>
      </c>
      <c r="E33" s="68">
        <f>E30+E32</f>
        <v>78500</v>
      </c>
      <c r="F33" s="67">
        <f>SUM(F30:F32)</f>
        <v>0</v>
      </c>
      <c r="G33" s="67">
        <f>SUM(G30:G32)</f>
        <v>0</v>
      </c>
      <c r="H33" s="68">
        <f>SUM(H30:H32)</f>
        <v>78500</v>
      </c>
      <c r="I33" s="69">
        <f t="shared" si="4"/>
        <v>0</v>
      </c>
      <c r="J33" s="54"/>
    </row>
    <row r="34" spans="1:10" ht="23.25" customHeight="1">
      <c r="A34" s="70"/>
      <c r="B34" s="70"/>
      <c r="C34" s="70"/>
      <c r="D34" s="70"/>
      <c r="E34" s="70"/>
      <c r="F34" s="70"/>
      <c r="G34" s="70"/>
      <c r="H34" s="70"/>
      <c r="I34" s="70"/>
      <c r="J34" s="70"/>
    </row>
    <row r="35" spans="1:10" ht="23.25" customHeight="1">
      <c r="A35" s="6"/>
      <c r="B35" s="7"/>
      <c r="C35" s="8"/>
      <c r="D35" s="9"/>
      <c r="E35" s="9"/>
      <c r="F35" s="9"/>
      <c r="G35" s="6"/>
      <c r="H35" s="6"/>
      <c r="I35" s="7"/>
      <c r="J35" s="7"/>
    </row>
    <row r="36" spans="1:10" ht="23.25" customHeight="1">
      <c r="A36" s="6"/>
      <c r="B36" s="7"/>
      <c r="C36" s="12" t="s">
        <v>2</v>
      </c>
      <c r="D36" s="13" t="s">
        <v>22</v>
      </c>
      <c r="E36" s="9"/>
      <c r="F36" s="9"/>
      <c r="G36" s="12" t="s">
        <v>26</v>
      </c>
      <c r="H36" s="14" t="s">
        <v>27</v>
      </c>
      <c r="I36" s="13"/>
      <c r="J36" s="7"/>
    </row>
    <row r="37" spans="1:10" ht="23.25" customHeight="1">
      <c r="A37" s="6"/>
      <c r="B37" s="7"/>
      <c r="C37" s="6" t="s">
        <v>20</v>
      </c>
      <c r="D37" s="12"/>
      <c r="E37" s="12"/>
      <c r="F37" s="12"/>
      <c r="G37" s="71" t="s">
        <v>24</v>
      </c>
      <c r="H37" s="71"/>
      <c r="I37" s="71"/>
      <c r="J37" s="7"/>
    </row>
    <row r="38" spans="1:10" ht="23.25" customHeight="1">
      <c r="A38" s="10"/>
      <c r="B38" s="11"/>
      <c r="C38" s="12" t="s">
        <v>21</v>
      </c>
      <c r="D38" s="12"/>
      <c r="E38" s="12"/>
      <c r="F38" s="12"/>
      <c r="G38" s="12" t="s">
        <v>23</v>
      </c>
      <c r="H38" s="12"/>
      <c r="I38" s="11"/>
      <c r="J38" s="11"/>
    </row>
    <row r="39" spans="1:10" ht="23.25" customHeight="1"/>
    <row r="40" spans="1:10" ht="23.25" customHeight="1"/>
    <row r="41" spans="1:10" ht="23.25" customHeight="1"/>
    <row r="42" spans="1:10" ht="23.25" customHeight="1"/>
    <row r="43" spans="1:10" ht="23.25" customHeight="1"/>
    <row r="44" spans="1:10" s="1" customFormat="1" ht="23.25" customHeight="1">
      <c r="B44"/>
      <c r="C44" s="2"/>
      <c r="D44" s="4"/>
      <c r="E44" s="4"/>
      <c r="F44" s="4"/>
      <c r="I44"/>
      <c r="J44" s="5"/>
    </row>
    <row r="45" spans="1:10" s="1" customFormat="1" ht="23.25" customHeight="1">
      <c r="B45"/>
      <c r="C45" s="2"/>
      <c r="D45" s="4"/>
      <c r="E45" s="4"/>
      <c r="F45" s="4"/>
      <c r="I45"/>
      <c r="J45" s="5"/>
    </row>
    <row r="46" spans="1:10" s="1" customFormat="1" ht="23.25" customHeight="1">
      <c r="B46"/>
      <c r="C46" s="2"/>
      <c r="D46" s="4"/>
      <c r="E46" s="4"/>
      <c r="F46" s="4"/>
      <c r="I46"/>
      <c r="J46" s="5"/>
    </row>
    <row r="47" spans="1:10" s="1" customFormat="1" ht="23.25" customHeight="1">
      <c r="B47"/>
      <c r="C47" s="2"/>
      <c r="D47" s="4"/>
      <c r="E47" s="4"/>
      <c r="F47" s="4"/>
      <c r="I47"/>
      <c r="J47" s="5"/>
    </row>
    <row r="48" spans="1:10" s="1" customFormat="1" ht="23.25" customHeight="1">
      <c r="B48"/>
      <c r="C48" s="2"/>
      <c r="D48" s="4"/>
      <c r="E48" s="4"/>
      <c r="F48" s="4"/>
      <c r="I48"/>
      <c r="J48" s="5"/>
    </row>
    <row r="49" spans="2:10" s="1" customFormat="1" ht="23.25" customHeight="1">
      <c r="B49"/>
      <c r="C49" s="2"/>
      <c r="D49" s="4"/>
      <c r="E49" s="4"/>
      <c r="F49" s="4"/>
      <c r="I49"/>
      <c r="J49" s="5"/>
    </row>
    <row r="50" spans="2:10" s="1" customFormat="1" ht="23.25" customHeight="1">
      <c r="B50"/>
      <c r="C50" s="2"/>
      <c r="D50" s="4"/>
      <c r="E50" s="4"/>
      <c r="F50" s="4"/>
      <c r="I50"/>
      <c r="J50" s="5"/>
    </row>
    <row r="51" spans="2:10" s="1" customFormat="1" ht="23.25" customHeight="1">
      <c r="B51"/>
      <c r="C51" s="2"/>
      <c r="D51" s="4"/>
      <c r="E51" s="4"/>
      <c r="F51" s="4"/>
      <c r="I51"/>
      <c r="J51" s="5"/>
    </row>
    <row r="52" spans="2:10" s="1" customFormat="1" ht="23.25" customHeight="1">
      <c r="B52"/>
      <c r="C52" s="2"/>
      <c r="D52" s="4"/>
      <c r="E52" s="4"/>
      <c r="F52" s="4"/>
      <c r="I52"/>
      <c r="J52" s="5"/>
    </row>
    <row r="53" spans="2:10" s="1" customFormat="1" ht="23.25" customHeight="1">
      <c r="B53"/>
      <c r="C53" s="2"/>
      <c r="D53" s="4"/>
      <c r="E53" s="4"/>
      <c r="F53" s="4"/>
      <c r="I53"/>
      <c r="J53" s="5"/>
    </row>
    <row r="54" spans="2:10" s="1" customFormat="1" ht="23.25" customHeight="1">
      <c r="B54"/>
      <c r="C54" s="2"/>
      <c r="D54" s="4"/>
      <c r="E54" s="4"/>
      <c r="F54" s="4"/>
      <c r="I54"/>
      <c r="J54" s="5"/>
    </row>
    <row r="55" spans="2:10" s="1" customFormat="1" ht="23.25" customHeight="1">
      <c r="B55"/>
      <c r="C55" s="2"/>
      <c r="D55" s="4"/>
      <c r="E55" s="4"/>
      <c r="F55" s="4"/>
      <c r="I55"/>
      <c r="J55" s="5"/>
    </row>
    <row r="56" spans="2:10" s="1" customFormat="1" ht="23.25" customHeight="1">
      <c r="B56"/>
      <c r="C56" s="2"/>
      <c r="D56" s="4"/>
      <c r="E56" s="4"/>
      <c r="F56" s="4"/>
      <c r="I56"/>
      <c r="J56" s="5"/>
    </row>
    <row r="57" spans="2:10" s="1" customFormat="1" ht="23.25" customHeight="1">
      <c r="B57"/>
      <c r="C57" s="2"/>
      <c r="D57" s="4"/>
      <c r="E57" s="4"/>
      <c r="F57" s="4"/>
      <c r="I57"/>
      <c r="J57" s="5"/>
    </row>
    <row r="58" spans="2:10" s="1" customFormat="1" ht="23.25" customHeight="1">
      <c r="B58"/>
      <c r="C58" s="2"/>
      <c r="D58" s="4"/>
      <c r="E58" s="4"/>
      <c r="F58" s="4"/>
      <c r="I58"/>
      <c r="J58" s="5"/>
    </row>
    <row r="59" spans="2:10" s="1" customFormat="1" ht="23.25" customHeight="1">
      <c r="B59"/>
      <c r="C59" s="2"/>
      <c r="D59" s="4"/>
      <c r="E59" s="4"/>
      <c r="F59" s="4"/>
      <c r="I59"/>
      <c r="J59" s="5"/>
    </row>
    <row r="60" spans="2:10" s="1" customFormat="1" ht="23.25" customHeight="1">
      <c r="B60"/>
      <c r="C60" s="2"/>
      <c r="D60" s="4"/>
      <c r="E60" s="4"/>
      <c r="F60" s="4"/>
      <c r="I60"/>
      <c r="J60" s="5"/>
    </row>
    <row r="61" spans="2:10" s="1" customFormat="1" ht="23.25" customHeight="1">
      <c r="B61"/>
      <c r="C61" s="2"/>
      <c r="D61" s="4"/>
      <c r="E61" s="4"/>
      <c r="F61" s="4"/>
      <c r="I61"/>
      <c r="J61" s="5"/>
    </row>
    <row r="62" spans="2:10" s="1" customFormat="1" ht="23.25" customHeight="1">
      <c r="B62"/>
      <c r="C62" s="2"/>
      <c r="D62" s="4"/>
      <c r="E62" s="4"/>
      <c r="F62" s="4"/>
      <c r="I62"/>
      <c r="J62" s="5"/>
    </row>
    <row r="63" spans="2:10" s="1" customFormat="1" ht="23.25" customHeight="1">
      <c r="B63"/>
      <c r="C63" s="2"/>
      <c r="D63" s="4"/>
      <c r="E63" s="4"/>
      <c r="F63" s="4"/>
      <c r="I63"/>
      <c r="J63" s="5"/>
    </row>
    <row r="64" spans="2:10" s="1" customFormat="1" ht="23.25" customHeight="1">
      <c r="B64"/>
      <c r="C64" s="2"/>
      <c r="D64" s="4"/>
      <c r="E64" s="4"/>
      <c r="F64" s="4"/>
      <c r="I64"/>
      <c r="J64" s="5"/>
    </row>
    <row r="65" spans="2:10" s="1" customFormat="1" ht="23.25" customHeight="1">
      <c r="B65"/>
      <c r="C65" s="2"/>
      <c r="D65" s="4"/>
      <c r="E65" s="4"/>
      <c r="F65" s="4"/>
      <c r="I65"/>
      <c r="J65" s="5"/>
    </row>
    <row r="66" spans="2:10" s="1" customFormat="1" ht="23.25" customHeight="1">
      <c r="B66"/>
      <c r="C66" s="2"/>
      <c r="D66" s="4"/>
      <c r="E66" s="4"/>
      <c r="F66" s="4"/>
      <c r="I66"/>
      <c r="J66" s="5"/>
    </row>
    <row r="67" spans="2:10" s="1" customFormat="1" ht="23.25" customHeight="1">
      <c r="B67"/>
      <c r="C67" s="2"/>
      <c r="D67" s="4"/>
      <c r="E67" s="4"/>
      <c r="F67" s="4"/>
      <c r="I67"/>
      <c r="J67" s="5"/>
    </row>
    <row r="68" spans="2:10" s="1" customFormat="1" ht="23.25" customHeight="1">
      <c r="B68"/>
      <c r="C68" s="2"/>
      <c r="D68" s="4"/>
      <c r="E68" s="4"/>
      <c r="F68" s="4"/>
      <c r="I68"/>
      <c r="J68" s="5"/>
    </row>
    <row r="69" spans="2:10" s="1" customFormat="1" ht="23.25" customHeight="1">
      <c r="B69"/>
      <c r="C69" s="2"/>
      <c r="D69" s="4"/>
      <c r="E69" s="4"/>
      <c r="F69" s="4"/>
      <c r="I69"/>
      <c r="J69" s="5"/>
    </row>
    <row r="70" spans="2:10" s="1" customFormat="1" ht="23.25" customHeight="1">
      <c r="B70"/>
      <c r="C70" s="2"/>
      <c r="D70" s="4"/>
      <c r="E70" s="4"/>
      <c r="F70" s="4"/>
      <c r="I70"/>
      <c r="J70" s="5"/>
    </row>
    <row r="71" spans="2:10" s="1" customFormat="1" ht="23.25" customHeight="1">
      <c r="B71"/>
      <c r="C71" s="2"/>
      <c r="D71" s="4"/>
      <c r="E71" s="4"/>
      <c r="F71" s="4"/>
      <c r="I71"/>
      <c r="J71" s="5"/>
    </row>
    <row r="72" spans="2:10" s="1" customFormat="1" ht="23.25" customHeight="1">
      <c r="B72"/>
      <c r="C72" s="2"/>
      <c r="D72" s="4"/>
      <c r="E72" s="4"/>
      <c r="F72" s="4"/>
      <c r="I72"/>
      <c r="J72" s="5"/>
    </row>
    <row r="73" spans="2:10" s="1" customFormat="1" ht="23.25" customHeight="1">
      <c r="B73"/>
      <c r="C73" s="2"/>
      <c r="D73" s="4"/>
      <c r="E73" s="4"/>
      <c r="F73" s="4"/>
      <c r="I73"/>
      <c r="J73" s="5"/>
    </row>
    <row r="74" spans="2:10" s="1" customFormat="1" ht="23.25" customHeight="1">
      <c r="B74"/>
      <c r="C74" s="2"/>
      <c r="D74" s="4"/>
      <c r="E74" s="4"/>
      <c r="F74" s="4"/>
      <c r="I74"/>
      <c r="J74" s="5"/>
    </row>
    <row r="75" spans="2:10" s="1" customFormat="1" ht="23.25" customHeight="1">
      <c r="B75"/>
      <c r="C75" s="2"/>
      <c r="D75" s="4"/>
      <c r="E75" s="4"/>
      <c r="F75" s="4"/>
      <c r="I75"/>
      <c r="J75" s="5"/>
    </row>
    <row r="76" spans="2:10" s="1" customFormat="1" ht="23.25" customHeight="1">
      <c r="B76"/>
      <c r="C76" s="2"/>
      <c r="D76" s="4"/>
      <c r="E76" s="4"/>
      <c r="F76" s="4"/>
      <c r="I76"/>
      <c r="J76" s="5"/>
    </row>
    <row r="77" spans="2:10" s="1" customFormat="1" ht="23.25" customHeight="1">
      <c r="B77"/>
      <c r="C77" s="2"/>
      <c r="D77" s="4"/>
      <c r="E77" s="4"/>
      <c r="F77" s="4"/>
      <c r="I77"/>
      <c r="J77" s="5"/>
    </row>
    <row r="78" spans="2:10" s="1" customFormat="1" ht="23.25" customHeight="1">
      <c r="B78"/>
      <c r="C78" s="2"/>
      <c r="D78" s="4"/>
      <c r="E78" s="4"/>
      <c r="F78" s="4"/>
      <c r="I78"/>
      <c r="J78" s="5"/>
    </row>
    <row r="79" spans="2:10" s="1" customFormat="1" ht="23.25" customHeight="1">
      <c r="B79"/>
      <c r="C79" s="2"/>
      <c r="D79" s="4"/>
      <c r="E79" s="4"/>
      <c r="F79" s="4"/>
      <c r="I79"/>
      <c r="J79" s="5"/>
    </row>
    <row r="80" spans="2:10" s="1" customFormat="1" ht="23.25" customHeight="1">
      <c r="B80"/>
      <c r="C80" s="2"/>
      <c r="D80" s="4"/>
      <c r="E80" s="4"/>
      <c r="F80" s="4"/>
      <c r="I80"/>
      <c r="J80" s="5"/>
    </row>
    <row r="81" spans="2:10" s="1" customFormat="1" ht="23.25" customHeight="1">
      <c r="B81"/>
      <c r="C81" s="2"/>
      <c r="D81" s="4"/>
      <c r="E81" s="4"/>
      <c r="F81" s="4"/>
      <c r="I81"/>
      <c r="J81" s="5"/>
    </row>
    <row r="82" spans="2:10" s="1" customFormat="1" ht="23.25" customHeight="1">
      <c r="B82"/>
      <c r="C82" s="2"/>
      <c r="D82" s="4"/>
      <c r="E82" s="4"/>
      <c r="F82" s="4"/>
      <c r="I82"/>
      <c r="J82" s="5"/>
    </row>
    <row r="83" spans="2:10" s="1" customFormat="1" ht="23.25" customHeight="1">
      <c r="B83"/>
      <c r="C83" s="2"/>
      <c r="D83" s="4"/>
      <c r="E83" s="4"/>
      <c r="F83" s="4"/>
      <c r="I83"/>
      <c r="J83" s="5"/>
    </row>
    <row r="84" spans="2:10" s="1" customFormat="1" ht="23.25" customHeight="1">
      <c r="B84"/>
      <c r="C84" s="2"/>
      <c r="D84" s="4"/>
      <c r="E84" s="4"/>
      <c r="F84" s="4"/>
      <c r="I84"/>
      <c r="J84" s="5"/>
    </row>
    <row r="85" spans="2:10" s="1" customFormat="1" ht="23.25" customHeight="1">
      <c r="B85"/>
      <c r="C85" s="2"/>
      <c r="D85" s="4"/>
      <c r="E85" s="4"/>
      <c r="F85" s="4"/>
      <c r="I85"/>
      <c r="J85" s="5"/>
    </row>
    <row r="86" spans="2:10" s="1" customFormat="1" ht="23.25" customHeight="1">
      <c r="B86"/>
      <c r="C86" s="2"/>
      <c r="D86" s="4"/>
      <c r="E86" s="4"/>
      <c r="F86" s="4"/>
      <c r="I86"/>
      <c r="J86" s="5"/>
    </row>
    <row r="87" spans="2:10" s="1" customFormat="1" ht="23.25" customHeight="1">
      <c r="B87"/>
      <c r="C87" s="2"/>
      <c r="D87" s="4"/>
      <c r="E87" s="4"/>
      <c r="F87" s="4"/>
      <c r="I87"/>
      <c r="J87" s="5"/>
    </row>
    <row r="88" spans="2:10" s="1" customFormat="1" ht="23.25" customHeight="1">
      <c r="B88"/>
      <c r="C88" s="2"/>
      <c r="D88" s="4"/>
      <c r="E88" s="4"/>
      <c r="F88" s="4"/>
      <c r="I88"/>
      <c r="J88" s="5"/>
    </row>
    <row r="89" spans="2:10" s="1" customFormat="1" ht="23.25" customHeight="1">
      <c r="B89"/>
      <c r="C89" s="2"/>
      <c r="D89" s="4"/>
      <c r="E89" s="4"/>
      <c r="F89" s="4"/>
      <c r="I89"/>
      <c r="J89" s="5"/>
    </row>
  </sheetData>
  <mergeCells count="8">
    <mergeCell ref="A34:J34"/>
    <mergeCell ref="G37:I37"/>
    <mergeCell ref="A1:J1"/>
    <mergeCell ref="A2:J2"/>
    <mergeCell ref="A3:J3"/>
    <mergeCell ref="A4:A6"/>
    <mergeCell ref="B4:B6"/>
    <mergeCell ref="F4:G5"/>
  </mergeCells>
  <pageMargins left="0.82677165354330717" right="0" top="0.15748031496062992" bottom="0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รายงาน (2)</vt:lpstr>
      <vt:lpstr>'รายงาน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Lemel</cp:lastModifiedBy>
  <cp:lastPrinted>2026-07-31T03:06:09Z</cp:lastPrinted>
  <dcterms:created xsi:type="dcterms:W3CDTF">2023-06-01T07:19:45Z</dcterms:created>
  <dcterms:modified xsi:type="dcterms:W3CDTF">2026-07-31T03:06:20Z</dcterms:modified>
</cp:coreProperties>
</file>